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Peter\Dropbox\Water Wise\Jobs\Golf\Gundagai\Golf\Tender_Set\PUMPS\Gundagai_GC_Pump_Tnd_2312\"/>
    </mc:Choice>
  </mc:AlternateContent>
  <xr:revisionPtr revIDLastSave="0" documentId="8_{055DCD01-6318-4AAD-A7A7-7BEEB7135DC4}" xr6:coauthVersionLast="47" xr6:coauthVersionMax="47" xr10:uidLastSave="{00000000-0000-0000-0000-000000000000}"/>
  <bookViews>
    <workbookView xWindow="38280" yWindow="-120" windowWidth="38640" windowHeight="21120" xr2:uid="{00000000-000D-0000-FFFF-FFFF00000000}"/>
  </bookViews>
  <sheets>
    <sheet name="Pump_set" sheetId="7" r:id="rId1"/>
  </sheets>
  <definedNames>
    <definedName name="_Toc308544920" localSheetId="0">Pump_set!#REF!</definedName>
    <definedName name="_xlnm.Print_Titles" localSheetId="0">Pump_set!$1:$6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5" i="7" l="1"/>
  <c r="F59" i="7"/>
  <c r="F67" i="7"/>
  <c r="F66" i="7"/>
  <c r="F62" i="7"/>
  <c r="F61" i="7"/>
  <c r="F60"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9" i="7"/>
  <c r="F10" i="7"/>
  <c r="F11" i="7"/>
  <c r="F12" i="7"/>
  <c r="F13" i="7"/>
  <c r="F14" i="7"/>
  <c r="F15" i="7"/>
  <c r="F16" i="7"/>
  <c r="F17" i="7"/>
  <c r="F18" i="7"/>
  <c r="F8" i="7"/>
  <c r="F63" i="7"/>
  <c r="F57" i="7" l="1"/>
  <c r="F19" i="7"/>
  <c r="F68" i="7"/>
  <c r="F70" i="7" l="1"/>
  <c r="F71" i="7" s="1"/>
  <c r="F72" i="7" s="1"/>
</calcChain>
</file>

<file path=xl/sharedStrings.xml><?xml version="1.0" encoding="utf-8"?>
<sst xmlns="http://schemas.openxmlformats.org/spreadsheetml/2006/main" count="132" uniqueCount="76">
  <si>
    <t>Item</t>
  </si>
  <si>
    <t>Units</t>
  </si>
  <si>
    <t xml:space="preserve"> Rate </t>
  </si>
  <si>
    <t xml:space="preserve">  Total  </t>
  </si>
  <si>
    <t xml:space="preserve"> ex GST </t>
  </si>
  <si>
    <t>The prices provided are to include all labour, plant, parts, wastage and associated costs for the proper completion of all works, together with all general risks, liabilities and obligations set forth or implied in accordance with the document set including the  Contract terms, specifications and drawings.</t>
  </si>
  <si>
    <t>Total</t>
  </si>
  <si>
    <t>GST Project Total</t>
  </si>
  <si>
    <t>Project Total</t>
  </si>
  <si>
    <t>each</t>
  </si>
  <si>
    <t>Bill of Materials</t>
  </si>
  <si>
    <t>This spread sheet has been issued as an "uncontrolled document" as such it remains the responsibility of the Company/ Person making the submission responsible for ensuring all calculations, formulas and additions are correct.</t>
  </si>
  <si>
    <t xml:space="preserve">The Contractor remains responsible for assessing and determination of  quantities needs to complete the design intent. </t>
  </si>
  <si>
    <t>Other</t>
  </si>
  <si>
    <t>item</t>
  </si>
  <si>
    <t>l/m</t>
  </si>
  <si>
    <t>Transfer Pump station</t>
  </si>
  <si>
    <t>Submersible pump (15 l/s @ 20 m/head)</t>
  </si>
  <si>
    <t>Pump float and sled</t>
  </si>
  <si>
    <t>Isolation valve headworks</t>
  </si>
  <si>
    <t>Dam low level float switch</t>
  </si>
  <si>
    <t>DN200 PN10 rising main</t>
  </si>
  <si>
    <t xml:space="preserve">2 x Motor supply cables in common DN63 HD conduit </t>
  </si>
  <si>
    <t>Pump control unit</t>
  </si>
  <si>
    <t>Electrical pits</t>
  </si>
  <si>
    <t>DN160 PN10 suction pipe</t>
  </si>
  <si>
    <t>DN90 PN12.5 golf course mainline</t>
  </si>
  <si>
    <t>DN125 PN12.5 playing field mainline</t>
  </si>
  <si>
    <t>2 x DN63 MD conduits</t>
  </si>
  <si>
    <t>3 x DN63 HD conduits</t>
  </si>
  <si>
    <t>2 x Irrigation pump motor supply cables</t>
  </si>
  <si>
    <t>2 x Transfer pump motor supply cables</t>
  </si>
  <si>
    <t>1 x Filter control power supply cables</t>
  </si>
  <si>
    <t>2 x Irrigation pump motor sensor cables</t>
  </si>
  <si>
    <t>1 x Tank level switch cable</t>
  </si>
  <si>
    <t>1 x Tank level transducer cable</t>
  </si>
  <si>
    <t>Decoder cable</t>
  </si>
  <si>
    <t>Stainless steel isolation switch cabinet</t>
  </si>
  <si>
    <t>DN160 PN10 discharge pipes 12 m lengths</t>
  </si>
  <si>
    <t>Motor and sensor cable including DN40 PN10 pipe (as conduit)</t>
  </si>
  <si>
    <t>DN125 PN10 Tank fill pipe</t>
  </si>
  <si>
    <t>Pump station</t>
  </si>
  <si>
    <t>800x800x300 stainless steel electrical isolation cabinet with circuit breakers for each pump</t>
  </si>
  <si>
    <t>DN100 Butterfly valve (Tank fill)</t>
  </si>
  <si>
    <t>DN80 Butterfly valve ( Jockey pump)</t>
  </si>
  <si>
    <t>Filterworx FW200-EL</t>
  </si>
  <si>
    <t>800x800x300 stainless steel electrical cabinet with double GPO and filter controller</t>
  </si>
  <si>
    <t>304 Stainless steel pipework</t>
  </si>
  <si>
    <t>300x300x200 Stainless steel junction boxes</t>
  </si>
  <si>
    <t>DN63 PN10 pipe (filter discharge)</t>
  </si>
  <si>
    <t>Submersible pump (20 l/s @ 85 m/head) with TP-100 sensor</t>
  </si>
  <si>
    <t>Tank stilling pipe</t>
  </si>
  <si>
    <t>Tank level transducer</t>
  </si>
  <si>
    <t xml:space="preserve">Tank float switched </t>
  </si>
  <si>
    <t>Tank float switched (existing treated water tank)</t>
  </si>
  <si>
    <t>DN300 Motorised (240 vac) butterfly valve</t>
  </si>
  <si>
    <t>DN80 Motorised (240 vac) butterfly valve</t>
  </si>
  <si>
    <t>DN150 Gear drive butterfly valve (pump set isolation)</t>
  </si>
  <si>
    <t xml:space="preserve">Pump set with TP-100, Air relief valves and motor thermistor </t>
  </si>
  <si>
    <t>Reenforced concrete slab</t>
  </si>
  <si>
    <t>DN300 fabricated 305 Stainless steel tee (treated water discharge)</t>
  </si>
  <si>
    <t>3m x 3m HD colorbond shed with roof venation equal to a "whirly bird"</t>
  </si>
  <si>
    <t>Testing and commissioning</t>
  </si>
  <si>
    <t>Dam fill float switch</t>
  </si>
  <si>
    <t xml:space="preserve">2 x Float switch cable in common DN63 MD conduit </t>
  </si>
  <si>
    <t>2 x Dam level switch cable</t>
  </si>
  <si>
    <t>Site establishment and establishment</t>
  </si>
  <si>
    <t>Filter service tools</t>
  </si>
  <si>
    <t>Estimates</t>
  </si>
  <si>
    <t>Design</t>
  </si>
  <si>
    <t>Contractor</t>
  </si>
  <si>
    <t>Irrigation Mainline</t>
  </si>
  <si>
    <t xml:space="preserve">Dn200 Pn12.5 </t>
  </si>
  <si>
    <t>Dn125 Pn 12.5</t>
  </si>
  <si>
    <t>Connection to existing 200 pipe</t>
  </si>
  <si>
    <t>Connection to existing 125 pipe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</si>
</sst>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8"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sz val="11"/>
      <color theme="1"/>
      <name val="Calibri"/>
      <family val="2"/>
      <scheme val="minor"/>
    </font>
    <font>
      <sz val="10"/>
      <color rgb="FFFF0000"/>
      <name val="Calibri"/>
      <family val="2"/>
      <scheme val="minor"/>
    </font>
  </fonts>
  <fills count="3">
    <fill>
      <patternFill patternType="none"/>
    </fill>
    <fill>
      <patternFill patternType="gray125"/>
    </fill>
    <fill>
      <patternFill patternType="solid">
        <fgColor rgb="FFDBE5F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40">
    <xf numFmtId="0" fontId="0" fillId="0" borderId="0" xfId="0"/>
    <xf numFmtId="0" fontId="3" fillId="0" borderId="0" xfId="0" applyFont="1"/>
    <xf numFmtId="0" fontId="4" fillId="2" borderId="1" xfId="0" applyFont="1" applyFill="1" applyBorder="1" applyAlignment="1">
      <alignment horizontal="center" wrapText="1"/>
    </xf>
    <xf numFmtId="0" fontId="3" fillId="0" borderId="0" xfId="0" applyFont="1" applyAlignment="1">
      <alignment wrapText="1"/>
    </xf>
    <xf numFmtId="0" fontId="3" fillId="0" borderId="1" xfId="0" applyFont="1" applyBorder="1" applyAlignment="1">
      <alignment horizontal="center"/>
    </xf>
    <xf numFmtId="0" fontId="3" fillId="0" borderId="0" xfId="0" applyFont="1" applyAlignment="1">
      <alignment horizontal="center"/>
    </xf>
    <xf numFmtId="44" fontId="4" fillId="2" borderId="1" xfId="1" applyFont="1" applyFill="1" applyBorder="1" applyAlignment="1">
      <alignment horizontal="center"/>
    </xf>
    <xf numFmtId="44" fontId="3" fillId="0" borderId="1" xfId="1" applyFont="1" applyBorder="1" applyAlignment="1"/>
    <xf numFmtId="44" fontId="3" fillId="0" borderId="0" xfId="1" applyFont="1" applyAlignment="1">
      <alignment horizontal="center"/>
    </xf>
    <xf numFmtId="44" fontId="4" fillId="2" borderId="1" xfId="1" applyFont="1" applyFill="1" applyBorder="1" applyAlignment="1">
      <alignment horizontal="right"/>
    </xf>
    <xf numFmtId="44" fontId="3" fillId="0" borderId="1" xfId="1" applyFont="1" applyBorder="1" applyAlignment="1">
      <alignment horizontal="right"/>
    </xf>
    <xf numFmtId="44" fontId="2" fillId="0" borderId="1" xfId="1" applyFont="1" applyBorder="1" applyAlignment="1">
      <alignment horizontal="right"/>
    </xf>
    <xf numFmtId="44" fontId="1" fillId="0" borderId="1" xfId="1" applyFont="1" applyBorder="1" applyAlignment="1">
      <alignment horizontal="right"/>
    </xf>
    <xf numFmtId="44" fontId="3" fillId="0" borderId="0" xfId="1" applyFont="1" applyAlignment="1">
      <alignment horizontal="right"/>
    </xf>
    <xf numFmtId="164" fontId="3" fillId="0" borderId="2" xfId="0" applyNumberFormat="1" applyFont="1" applyBorder="1" applyAlignment="1">
      <alignment horizontal="left"/>
    </xf>
    <xf numFmtId="44" fontId="2" fillId="0" borderId="4" xfId="1" applyFont="1" applyBorder="1" applyAlignment="1">
      <alignment horizontal="right"/>
    </xf>
    <xf numFmtId="164" fontId="3" fillId="0" borderId="2" xfId="0" applyNumberFormat="1" applyFont="1" applyBorder="1" applyAlignment="1">
      <alignment horizontal="left" wrapText="1"/>
    </xf>
    <xf numFmtId="0" fontId="4" fillId="2" borderId="5" xfId="0" applyFont="1" applyFill="1" applyBorder="1" applyAlignment="1">
      <alignment wrapText="1"/>
    </xf>
    <xf numFmtId="0" fontId="4" fillId="2" borderId="5" xfId="0" applyFont="1" applyFill="1" applyBorder="1" applyAlignment="1">
      <alignment horizontal="center" wrapText="1"/>
    </xf>
    <xf numFmtId="44" fontId="4" fillId="2" borderId="5" xfId="1" applyFont="1" applyFill="1" applyBorder="1" applyAlignment="1">
      <alignment horizontal="center"/>
    </xf>
    <xf numFmtId="44" fontId="5" fillId="2" borderId="5" xfId="1" applyFont="1" applyFill="1" applyBorder="1" applyAlignment="1">
      <alignment horizontal="right"/>
    </xf>
    <xf numFmtId="164" fontId="3" fillId="0" borderId="1" xfId="0" applyNumberFormat="1" applyFont="1" applyBorder="1" applyAlignment="1">
      <alignment horizontal="left"/>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4" fillId="2" borderId="1" xfId="0" applyFont="1" applyFill="1" applyBorder="1" applyAlignment="1">
      <alignment horizontal="center" wrapText="1"/>
    </xf>
    <xf numFmtId="0" fontId="4" fillId="0" borderId="1" xfId="0" applyFont="1" applyBorder="1" applyAlignment="1">
      <alignment horizontal="right"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2" fillId="0" borderId="1" xfId="0" applyFont="1" applyBorder="1" applyAlignment="1">
      <alignment horizontal="center"/>
    </xf>
    <xf numFmtId="0" fontId="4" fillId="0" borderId="1" xfId="0" applyFont="1" applyBorder="1" applyAlignment="1">
      <alignment horizont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wrapText="1"/>
    </xf>
    <xf numFmtId="0" fontId="4" fillId="2" borderId="4" xfId="0" applyFont="1" applyFill="1" applyBorder="1" applyAlignment="1">
      <alignment horizontal="center" wrapText="1"/>
    </xf>
    <xf numFmtId="0" fontId="5" fillId="2" borderId="1" xfId="0" applyFont="1" applyFill="1" applyBorder="1" applyAlignment="1">
      <alignment horizontal="center" wrapText="1"/>
    </xf>
    <xf numFmtId="164" fontId="3" fillId="0" borderId="1" xfId="0" applyNumberFormat="1" applyFont="1" applyBorder="1" applyAlignment="1">
      <alignment horizontal="left" wrapText="1"/>
    </xf>
    <xf numFmtId="0" fontId="7" fillId="0" borderId="1" xfId="0" applyFont="1" applyBorder="1" applyAlignment="1">
      <alignment horizontal="center"/>
    </xf>
  </cellXfs>
  <cellStyles count="4">
    <cellStyle name="Comma 2" xfId="3" xr:uid="{DB3D55EB-5BB3-4822-9B0A-EDDBC781D028}"/>
    <cellStyle name="Currency" xfId="1" builtinId="4"/>
    <cellStyle name="Currency 2" xfId="2" xr:uid="{D3F90316-5001-40CE-81E1-BC1367380B7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309C-8197-4CA2-87DC-7A0D6DB53DD3}">
  <sheetPr>
    <tabColor rgb="FFFFFF00"/>
  </sheetPr>
  <dimension ref="A1:F75"/>
  <sheetViews>
    <sheetView tabSelected="1" view="pageLayout" zoomScale="98" zoomScaleNormal="130" zoomScalePageLayoutView="98" workbookViewId="0">
      <selection activeCell="A6" sqref="A6:F6"/>
    </sheetView>
  </sheetViews>
  <sheetFormatPr defaultColWidth="9.140625" defaultRowHeight="12.75" x14ac:dyDescent="0.2"/>
  <cols>
    <col min="1" max="1" width="34.7109375" style="3" customWidth="1"/>
    <col min="2" max="2" width="5.42578125" style="5" bestFit="1" customWidth="1"/>
    <col min="3" max="3" width="9.140625" style="5"/>
    <col min="4" max="4" width="10.5703125" style="5" customWidth="1"/>
    <col min="5" max="5" width="11.28515625" style="8" customWidth="1"/>
    <col min="6" max="6" width="14.42578125" style="13" bestFit="1" customWidth="1"/>
    <col min="7" max="17" width="9.140625" style="1"/>
    <col min="18" max="18" width="11.5703125" style="1" bestFit="1" customWidth="1"/>
    <col min="19" max="19" width="19.85546875" style="1" bestFit="1" customWidth="1"/>
    <col min="20" max="16384" width="9.140625" style="1"/>
  </cols>
  <sheetData>
    <row r="1" spans="1:6" x14ac:dyDescent="0.2">
      <c r="A1" s="30" t="s">
        <v>10</v>
      </c>
      <c r="B1" s="30"/>
      <c r="C1" s="30"/>
      <c r="D1" s="30"/>
      <c r="E1" s="30"/>
      <c r="F1" s="30"/>
    </row>
    <row r="2" spans="1:6" x14ac:dyDescent="0.2">
      <c r="A2" s="2" t="s">
        <v>0</v>
      </c>
      <c r="B2" s="2" t="s">
        <v>1</v>
      </c>
      <c r="C2" s="35" t="s">
        <v>68</v>
      </c>
      <c r="D2" s="36"/>
      <c r="E2" s="6" t="s">
        <v>2</v>
      </c>
      <c r="F2" s="9" t="s">
        <v>3</v>
      </c>
    </row>
    <row r="3" spans="1:6" x14ac:dyDescent="0.2">
      <c r="A3" s="17"/>
      <c r="B3" s="18"/>
      <c r="C3" s="18" t="s">
        <v>69</v>
      </c>
      <c r="D3" s="18" t="s">
        <v>70</v>
      </c>
      <c r="E3" s="19" t="s">
        <v>4</v>
      </c>
      <c r="F3" s="20"/>
    </row>
    <row r="4" spans="1:6" s="3" customFormat="1" ht="43.5" customHeight="1" x14ac:dyDescent="0.2">
      <c r="A4" s="31" t="s">
        <v>5</v>
      </c>
      <c r="B4" s="31"/>
      <c r="C4" s="31"/>
      <c r="D4" s="31"/>
      <c r="E4" s="31"/>
      <c r="F4" s="31"/>
    </row>
    <row r="5" spans="1:6" ht="43.5" customHeight="1" x14ac:dyDescent="0.2">
      <c r="A5" s="31" t="s">
        <v>11</v>
      </c>
      <c r="B5" s="31"/>
      <c r="C5" s="31"/>
      <c r="D5" s="31"/>
      <c r="E5" s="31"/>
      <c r="F5" s="31"/>
    </row>
    <row r="6" spans="1:6" ht="30" customHeight="1" x14ac:dyDescent="0.2">
      <c r="A6" s="31" t="s">
        <v>12</v>
      </c>
      <c r="B6" s="31"/>
      <c r="C6" s="31"/>
      <c r="D6" s="31"/>
      <c r="E6" s="31"/>
      <c r="F6" s="31"/>
    </row>
    <row r="7" spans="1:6" x14ac:dyDescent="0.2">
      <c r="A7" s="25" t="s">
        <v>16</v>
      </c>
      <c r="B7" s="25"/>
      <c r="C7" s="25"/>
      <c r="D7" s="25"/>
      <c r="E7" s="25"/>
      <c r="F7" s="25"/>
    </row>
    <row r="8" spans="1:6" x14ac:dyDescent="0.2">
      <c r="A8" s="21" t="s">
        <v>17</v>
      </c>
      <c r="B8" s="4" t="s">
        <v>9</v>
      </c>
      <c r="C8" s="39">
        <v>2</v>
      </c>
      <c r="D8" s="4"/>
      <c r="E8" s="7"/>
      <c r="F8" s="10">
        <f>E8*D8</f>
        <v>0</v>
      </c>
    </row>
    <row r="9" spans="1:6" x14ac:dyDescent="0.2">
      <c r="A9" s="21" t="s">
        <v>18</v>
      </c>
      <c r="B9" s="4" t="s">
        <v>9</v>
      </c>
      <c r="C9" s="39">
        <v>2</v>
      </c>
      <c r="D9" s="4"/>
      <c r="E9" s="7"/>
      <c r="F9" s="10">
        <f t="shared" ref="F9:F18" si="0">E9*D9</f>
        <v>0</v>
      </c>
    </row>
    <row r="10" spans="1:6" x14ac:dyDescent="0.2">
      <c r="A10" s="14" t="s">
        <v>38</v>
      </c>
      <c r="B10" s="4" t="s">
        <v>9</v>
      </c>
      <c r="C10" s="39">
        <v>4</v>
      </c>
      <c r="D10" s="4"/>
      <c r="E10" s="7"/>
      <c r="F10" s="10">
        <f t="shared" si="0"/>
        <v>0</v>
      </c>
    </row>
    <row r="11" spans="1:6" ht="25.5" x14ac:dyDescent="0.2">
      <c r="A11" s="16" t="s">
        <v>39</v>
      </c>
      <c r="B11" s="4" t="s">
        <v>15</v>
      </c>
      <c r="C11" s="39">
        <v>60</v>
      </c>
      <c r="D11" s="4"/>
      <c r="E11" s="7"/>
      <c r="F11" s="10">
        <f t="shared" si="0"/>
        <v>0</v>
      </c>
    </row>
    <row r="12" spans="1:6" ht="25.5" x14ac:dyDescent="0.2">
      <c r="A12" s="16" t="s">
        <v>22</v>
      </c>
      <c r="B12" s="4" t="s">
        <v>15</v>
      </c>
      <c r="C12" s="39">
        <v>90</v>
      </c>
      <c r="D12" s="4"/>
      <c r="E12" s="7"/>
      <c r="F12" s="10">
        <f t="shared" si="0"/>
        <v>0</v>
      </c>
    </row>
    <row r="13" spans="1:6" ht="25.5" x14ac:dyDescent="0.2">
      <c r="A13" s="16" t="s">
        <v>64</v>
      </c>
      <c r="B13" s="4" t="s">
        <v>15</v>
      </c>
      <c r="C13" s="39">
        <v>90</v>
      </c>
      <c r="D13" s="4"/>
      <c r="E13" s="7"/>
      <c r="F13" s="10">
        <f t="shared" si="0"/>
        <v>0</v>
      </c>
    </row>
    <row r="14" spans="1:6" x14ac:dyDescent="0.2">
      <c r="A14" s="14" t="s">
        <v>37</v>
      </c>
      <c r="B14" s="4" t="s">
        <v>14</v>
      </c>
      <c r="C14" s="39">
        <v>1</v>
      </c>
      <c r="D14" s="4"/>
      <c r="E14" s="7"/>
      <c r="F14" s="10">
        <f t="shared" si="0"/>
        <v>0</v>
      </c>
    </row>
    <row r="15" spans="1:6" x14ac:dyDescent="0.2">
      <c r="A15" s="14" t="s">
        <v>19</v>
      </c>
      <c r="B15" s="4" t="s">
        <v>14</v>
      </c>
      <c r="C15" s="39">
        <v>1</v>
      </c>
      <c r="D15" s="4"/>
      <c r="E15" s="7"/>
      <c r="F15" s="10">
        <f t="shared" si="0"/>
        <v>0</v>
      </c>
    </row>
    <row r="16" spans="1:6" x14ac:dyDescent="0.2">
      <c r="A16" s="14" t="s">
        <v>20</v>
      </c>
      <c r="B16" s="4" t="s">
        <v>14</v>
      </c>
      <c r="C16" s="39">
        <v>1</v>
      </c>
      <c r="D16" s="4"/>
      <c r="E16" s="7"/>
      <c r="F16" s="10">
        <f t="shared" si="0"/>
        <v>0</v>
      </c>
    </row>
    <row r="17" spans="1:6" x14ac:dyDescent="0.2">
      <c r="A17" s="14" t="s">
        <v>63</v>
      </c>
      <c r="B17" s="4" t="s">
        <v>14</v>
      </c>
      <c r="C17" s="39">
        <v>1</v>
      </c>
      <c r="D17" s="4"/>
      <c r="E17" s="7"/>
      <c r="F17" s="10">
        <f t="shared" si="0"/>
        <v>0</v>
      </c>
    </row>
    <row r="18" spans="1:6" x14ac:dyDescent="0.2">
      <c r="A18" s="21" t="s">
        <v>21</v>
      </c>
      <c r="B18" s="4" t="s">
        <v>15</v>
      </c>
      <c r="C18" s="39">
        <v>90</v>
      </c>
      <c r="D18" s="4"/>
      <c r="E18" s="7"/>
      <c r="F18" s="10">
        <f t="shared" si="0"/>
        <v>0</v>
      </c>
    </row>
    <row r="19" spans="1:6" x14ac:dyDescent="0.2">
      <c r="A19" s="26" t="s">
        <v>6</v>
      </c>
      <c r="B19" s="26"/>
      <c r="C19" s="26"/>
      <c r="D19" s="26"/>
      <c r="E19" s="26"/>
      <c r="F19" s="11">
        <f>SUM(F8:F16)</f>
        <v>0</v>
      </c>
    </row>
    <row r="20" spans="1:6" x14ac:dyDescent="0.2">
      <c r="A20" s="25" t="s">
        <v>41</v>
      </c>
      <c r="B20" s="25"/>
      <c r="C20" s="25"/>
      <c r="D20" s="25"/>
      <c r="E20" s="25"/>
      <c r="F20" s="25"/>
    </row>
    <row r="21" spans="1:6" ht="25.5" x14ac:dyDescent="0.2">
      <c r="A21" s="16" t="s">
        <v>61</v>
      </c>
      <c r="B21" s="4" t="s">
        <v>14</v>
      </c>
      <c r="C21" s="39">
        <v>1</v>
      </c>
      <c r="D21" s="4"/>
      <c r="E21" s="7"/>
      <c r="F21" s="10">
        <f t="shared" ref="F21:F56" si="1">E21*D21</f>
        <v>0</v>
      </c>
    </row>
    <row r="22" spans="1:6" ht="27.75" customHeight="1" x14ac:dyDescent="0.2">
      <c r="A22" s="16" t="s">
        <v>58</v>
      </c>
      <c r="B22" s="4" t="s">
        <v>14</v>
      </c>
      <c r="C22" s="39">
        <v>1</v>
      </c>
      <c r="D22" s="4"/>
      <c r="E22" s="7"/>
      <c r="F22" s="10">
        <f t="shared" si="1"/>
        <v>0</v>
      </c>
    </row>
    <row r="23" spans="1:6" x14ac:dyDescent="0.2">
      <c r="A23" s="21" t="s">
        <v>23</v>
      </c>
      <c r="B23" s="4" t="s">
        <v>14</v>
      </c>
      <c r="C23" s="39">
        <v>1</v>
      </c>
      <c r="D23" s="4"/>
      <c r="E23" s="7"/>
      <c r="F23" s="10">
        <f t="shared" si="1"/>
        <v>0</v>
      </c>
    </row>
    <row r="24" spans="1:6" x14ac:dyDescent="0.2">
      <c r="A24" s="14" t="s">
        <v>24</v>
      </c>
      <c r="B24" s="4" t="s">
        <v>9</v>
      </c>
      <c r="C24" s="39">
        <v>2</v>
      </c>
      <c r="D24" s="4"/>
      <c r="E24" s="7"/>
      <c r="F24" s="10">
        <f t="shared" si="1"/>
        <v>0</v>
      </c>
    </row>
    <row r="25" spans="1:6" x14ac:dyDescent="0.2">
      <c r="A25" s="16" t="s">
        <v>25</v>
      </c>
      <c r="B25" s="4" t="s">
        <v>14</v>
      </c>
      <c r="C25" s="39">
        <v>1</v>
      </c>
      <c r="D25" s="4"/>
      <c r="E25" s="7"/>
      <c r="F25" s="10">
        <f t="shared" si="1"/>
        <v>0</v>
      </c>
    </row>
    <row r="26" spans="1:6" x14ac:dyDescent="0.2">
      <c r="A26" s="16" t="s">
        <v>27</v>
      </c>
      <c r="B26" s="4" t="s">
        <v>15</v>
      </c>
      <c r="C26" s="39">
        <v>30</v>
      </c>
      <c r="D26" s="4"/>
      <c r="E26" s="7"/>
      <c r="F26" s="10">
        <f t="shared" si="1"/>
        <v>0</v>
      </c>
    </row>
    <row r="27" spans="1:6" x14ac:dyDescent="0.2">
      <c r="A27" s="16" t="s">
        <v>26</v>
      </c>
      <c r="B27" s="4" t="s">
        <v>15</v>
      </c>
      <c r="C27" s="39">
        <v>30</v>
      </c>
      <c r="D27" s="4"/>
      <c r="E27" s="7"/>
      <c r="F27" s="10">
        <f t="shared" si="1"/>
        <v>0</v>
      </c>
    </row>
    <row r="28" spans="1:6" x14ac:dyDescent="0.2">
      <c r="A28" s="14" t="s">
        <v>29</v>
      </c>
      <c r="B28" s="4" t="s">
        <v>15</v>
      </c>
      <c r="C28" s="39">
        <v>30</v>
      </c>
      <c r="D28" s="4"/>
      <c r="E28" s="7"/>
      <c r="F28" s="10">
        <f t="shared" si="1"/>
        <v>0</v>
      </c>
    </row>
    <row r="29" spans="1:6" x14ac:dyDescent="0.2">
      <c r="A29" s="14" t="s">
        <v>28</v>
      </c>
      <c r="B29" s="4" t="s">
        <v>15</v>
      </c>
      <c r="C29" s="39">
        <v>30</v>
      </c>
      <c r="D29" s="4"/>
      <c r="E29" s="7"/>
      <c r="F29" s="10">
        <f t="shared" si="1"/>
        <v>0</v>
      </c>
    </row>
    <row r="30" spans="1:6" x14ac:dyDescent="0.2">
      <c r="A30" s="14" t="s">
        <v>31</v>
      </c>
      <c r="B30" s="4" t="s">
        <v>15</v>
      </c>
      <c r="C30" s="39">
        <v>30</v>
      </c>
      <c r="D30" s="4"/>
      <c r="E30" s="7"/>
      <c r="F30" s="10">
        <f t="shared" si="1"/>
        <v>0</v>
      </c>
    </row>
    <row r="31" spans="1:6" x14ac:dyDescent="0.2">
      <c r="A31" s="14" t="s">
        <v>30</v>
      </c>
      <c r="B31" s="4" t="s">
        <v>15</v>
      </c>
      <c r="C31" s="39">
        <v>30</v>
      </c>
      <c r="D31" s="4"/>
      <c r="E31" s="7"/>
      <c r="F31" s="10">
        <f t="shared" si="1"/>
        <v>0</v>
      </c>
    </row>
    <row r="32" spans="1:6" x14ac:dyDescent="0.2">
      <c r="A32" s="14" t="s">
        <v>32</v>
      </c>
      <c r="B32" s="4" t="s">
        <v>15</v>
      </c>
      <c r="C32" s="39">
        <v>30</v>
      </c>
      <c r="D32" s="4"/>
      <c r="E32" s="7"/>
      <c r="F32" s="10">
        <f t="shared" si="1"/>
        <v>0</v>
      </c>
    </row>
    <row r="33" spans="1:6" x14ac:dyDescent="0.2">
      <c r="A33" s="14" t="s">
        <v>65</v>
      </c>
      <c r="B33" s="4" t="s">
        <v>15</v>
      </c>
      <c r="C33" s="39">
        <v>30</v>
      </c>
      <c r="D33" s="4"/>
      <c r="E33" s="7"/>
      <c r="F33" s="10">
        <f t="shared" si="1"/>
        <v>0</v>
      </c>
    </row>
    <row r="34" spans="1:6" x14ac:dyDescent="0.2">
      <c r="A34" s="14" t="s">
        <v>33</v>
      </c>
      <c r="B34" s="4" t="s">
        <v>15</v>
      </c>
      <c r="C34" s="39">
        <v>30</v>
      </c>
      <c r="D34" s="4"/>
      <c r="E34" s="7"/>
      <c r="F34" s="10">
        <f t="shared" si="1"/>
        <v>0</v>
      </c>
    </row>
    <row r="35" spans="1:6" x14ac:dyDescent="0.2">
      <c r="A35" s="14" t="s">
        <v>34</v>
      </c>
      <c r="B35" s="4" t="s">
        <v>15</v>
      </c>
      <c r="C35" s="39">
        <v>30</v>
      </c>
      <c r="D35" s="4"/>
      <c r="E35" s="7"/>
      <c r="F35" s="10">
        <f t="shared" si="1"/>
        <v>0</v>
      </c>
    </row>
    <row r="36" spans="1:6" x14ac:dyDescent="0.2">
      <c r="A36" s="14" t="s">
        <v>35</v>
      </c>
      <c r="B36" s="4" t="s">
        <v>15</v>
      </c>
      <c r="C36" s="39">
        <v>30</v>
      </c>
      <c r="D36" s="4"/>
      <c r="E36" s="7"/>
      <c r="F36" s="10">
        <f t="shared" si="1"/>
        <v>0</v>
      </c>
    </row>
    <row r="37" spans="1:6" x14ac:dyDescent="0.2">
      <c r="A37" s="14" t="s">
        <v>36</v>
      </c>
      <c r="B37" s="4" t="s">
        <v>15</v>
      </c>
      <c r="C37" s="39">
        <v>30</v>
      </c>
      <c r="D37" s="4"/>
      <c r="E37" s="7"/>
      <c r="F37" s="10">
        <f t="shared" si="1"/>
        <v>0</v>
      </c>
    </row>
    <row r="38" spans="1:6" x14ac:dyDescent="0.2">
      <c r="A38" s="14" t="s">
        <v>40</v>
      </c>
      <c r="B38" s="4" t="s">
        <v>15</v>
      </c>
      <c r="C38" s="39">
        <v>40</v>
      </c>
      <c r="D38" s="4"/>
      <c r="E38" s="7"/>
      <c r="F38" s="10">
        <f t="shared" si="1"/>
        <v>0</v>
      </c>
    </row>
    <row r="39" spans="1:6" ht="38.25" x14ac:dyDescent="0.2">
      <c r="A39" s="16" t="s">
        <v>42</v>
      </c>
      <c r="B39" s="4" t="s">
        <v>14</v>
      </c>
      <c r="C39" s="39">
        <v>1</v>
      </c>
      <c r="D39" s="4"/>
      <c r="E39" s="7"/>
      <c r="F39" s="10">
        <f t="shared" si="1"/>
        <v>0</v>
      </c>
    </row>
    <row r="40" spans="1:6" x14ac:dyDescent="0.2">
      <c r="A40" s="16" t="s">
        <v>43</v>
      </c>
      <c r="B40" s="4" t="s">
        <v>9</v>
      </c>
      <c r="C40" s="39">
        <v>1</v>
      </c>
      <c r="D40" s="4"/>
      <c r="E40" s="7"/>
      <c r="F40" s="10">
        <f t="shared" si="1"/>
        <v>0</v>
      </c>
    </row>
    <row r="41" spans="1:6" x14ac:dyDescent="0.2">
      <c r="A41" s="16" t="s">
        <v>44</v>
      </c>
      <c r="B41" s="4" t="s">
        <v>9</v>
      </c>
      <c r="C41" s="39">
        <v>1</v>
      </c>
      <c r="D41" s="4"/>
      <c r="E41" s="7"/>
      <c r="F41" s="10">
        <f t="shared" si="1"/>
        <v>0</v>
      </c>
    </row>
    <row r="42" spans="1:6" x14ac:dyDescent="0.2">
      <c r="A42" s="16" t="s">
        <v>45</v>
      </c>
      <c r="B42" s="4" t="s">
        <v>9</v>
      </c>
      <c r="C42" s="39">
        <v>1</v>
      </c>
      <c r="D42" s="4"/>
      <c r="E42" s="7"/>
      <c r="F42" s="10">
        <f t="shared" si="1"/>
        <v>0</v>
      </c>
    </row>
    <row r="43" spans="1:6" ht="38.25" x14ac:dyDescent="0.2">
      <c r="A43" s="16" t="s">
        <v>46</v>
      </c>
      <c r="B43" s="4" t="s">
        <v>14</v>
      </c>
      <c r="C43" s="39">
        <v>1</v>
      </c>
      <c r="D43" s="4"/>
      <c r="E43" s="7"/>
      <c r="F43" s="10">
        <f t="shared" si="1"/>
        <v>0</v>
      </c>
    </row>
    <row r="44" spans="1:6" ht="25.5" x14ac:dyDescent="0.2">
      <c r="A44" s="38" t="s">
        <v>50</v>
      </c>
      <c r="B44" s="4" t="s">
        <v>9</v>
      </c>
      <c r="C44" s="39">
        <v>2</v>
      </c>
      <c r="D44" s="4"/>
      <c r="E44" s="7"/>
      <c r="F44" s="10">
        <f t="shared" si="1"/>
        <v>0</v>
      </c>
    </row>
    <row r="45" spans="1:6" x14ac:dyDescent="0.2">
      <c r="A45" s="16" t="s">
        <v>47</v>
      </c>
      <c r="B45" s="4" t="s">
        <v>14</v>
      </c>
      <c r="C45" s="39">
        <v>1</v>
      </c>
      <c r="D45" s="4"/>
      <c r="E45" s="7"/>
      <c r="F45" s="10">
        <f t="shared" si="1"/>
        <v>0</v>
      </c>
    </row>
    <row r="46" spans="1:6" ht="25.5" x14ac:dyDescent="0.2">
      <c r="A46" s="16" t="s">
        <v>48</v>
      </c>
      <c r="B46" s="4" t="s">
        <v>9</v>
      </c>
      <c r="C46" s="39">
        <v>1</v>
      </c>
      <c r="D46" s="4"/>
      <c r="E46" s="7"/>
      <c r="F46" s="10">
        <f t="shared" si="1"/>
        <v>0</v>
      </c>
    </row>
    <row r="47" spans="1:6" x14ac:dyDescent="0.2">
      <c r="A47" s="16" t="s">
        <v>49</v>
      </c>
      <c r="B47" s="4" t="s">
        <v>15</v>
      </c>
      <c r="C47" s="39">
        <v>80</v>
      </c>
      <c r="D47" s="4"/>
      <c r="E47" s="7"/>
      <c r="F47" s="10">
        <f t="shared" si="1"/>
        <v>0</v>
      </c>
    </row>
    <row r="48" spans="1:6" x14ac:dyDescent="0.2">
      <c r="A48" s="16" t="s">
        <v>59</v>
      </c>
      <c r="B48" s="4" t="s">
        <v>14</v>
      </c>
      <c r="C48" s="39">
        <v>1</v>
      </c>
      <c r="D48" s="4"/>
      <c r="E48" s="7"/>
      <c r="F48" s="10">
        <f t="shared" si="1"/>
        <v>0</v>
      </c>
    </row>
    <row r="49" spans="1:6" x14ac:dyDescent="0.2">
      <c r="A49" s="16" t="s">
        <v>51</v>
      </c>
      <c r="B49" s="4" t="s">
        <v>14</v>
      </c>
      <c r="C49" s="39">
        <v>1</v>
      </c>
      <c r="D49" s="4"/>
      <c r="E49" s="7"/>
      <c r="F49" s="10">
        <f t="shared" si="1"/>
        <v>0</v>
      </c>
    </row>
    <row r="50" spans="1:6" x14ac:dyDescent="0.2">
      <c r="A50" s="16" t="s">
        <v>52</v>
      </c>
      <c r="B50" s="4" t="s">
        <v>9</v>
      </c>
      <c r="C50" s="39">
        <v>1</v>
      </c>
      <c r="D50" s="4"/>
      <c r="E50" s="7"/>
      <c r="F50" s="10">
        <f t="shared" si="1"/>
        <v>0</v>
      </c>
    </row>
    <row r="51" spans="1:6" x14ac:dyDescent="0.2">
      <c r="A51" s="16" t="s">
        <v>53</v>
      </c>
      <c r="B51" s="4" t="s">
        <v>9</v>
      </c>
      <c r="C51" s="39">
        <v>2</v>
      </c>
      <c r="D51" s="4"/>
      <c r="E51" s="7"/>
      <c r="F51" s="10">
        <f t="shared" si="1"/>
        <v>0</v>
      </c>
    </row>
    <row r="52" spans="1:6" ht="25.5" x14ac:dyDescent="0.2">
      <c r="A52" s="16" t="s">
        <v>54</v>
      </c>
      <c r="B52" s="4" t="s">
        <v>9</v>
      </c>
      <c r="C52" s="39">
        <v>1</v>
      </c>
      <c r="D52" s="4"/>
      <c r="E52" s="7"/>
      <c r="F52" s="10">
        <f t="shared" si="1"/>
        <v>0</v>
      </c>
    </row>
    <row r="53" spans="1:6" ht="25.5" x14ac:dyDescent="0.2">
      <c r="A53" s="16" t="s">
        <v>60</v>
      </c>
      <c r="B53" s="4" t="s">
        <v>14</v>
      </c>
      <c r="C53" s="39">
        <v>1</v>
      </c>
      <c r="D53" s="4"/>
      <c r="E53" s="7"/>
      <c r="F53" s="10">
        <f t="shared" si="1"/>
        <v>0</v>
      </c>
    </row>
    <row r="54" spans="1:6" ht="25.5" x14ac:dyDescent="0.2">
      <c r="A54" s="16" t="s">
        <v>55</v>
      </c>
      <c r="B54" s="4" t="s">
        <v>9</v>
      </c>
      <c r="C54" s="39">
        <v>1</v>
      </c>
      <c r="D54" s="4"/>
      <c r="E54" s="7"/>
      <c r="F54" s="10">
        <f t="shared" si="1"/>
        <v>0</v>
      </c>
    </row>
    <row r="55" spans="1:6" x14ac:dyDescent="0.2">
      <c r="A55" s="16" t="s">
        <v>56</v>
      </c>
      <c r="B55" s="4" t="s">
        <v>9</v>
      </c>
      <c r="C55" s="39">
        <v>1</v>
      </c>
      <c r="D55" s="4"/>
      <c r="E55" s="7"/>
      <c r="F55" s="10">
        <f t="shared" si="1"/>
        <v>0</v>
      </c>
    </row>
    <row r="56" spans="1:6" ht="25.5" x14ac:dyDescent="0.2">
      <c r="A56" s="16" t="s">
        <v>57</v>
      </c>
      <c r="B56" s="4" t="s">
        <v>9</v>
      </c>
      <c r="C56" s="39">
        <v>1</v>
      </c>
      <c r="D56" s="4"/>
      <c r="E56" s="7"/>
      <c r="F56" s="10">
        <f t="shared" si="1"/>
        <v>0</v>
      </c>
    </row>
    <row r="57" spans="1:6" x14ac:dyDescent="0.2">
      <c r="A57" s="27" t="s">
        <v>6</v>
      </c>
      <c r="B57" s="28"/>
      <c r="C57" s="28"/>
      <c r="D57" s="28"/>
      <c r="E57" s="29"/>
      <c r="F57" s="11">
        <f>SUM(F21:F56)</f>
        <v>0</v>
      </c>
    </row>
    <row r="58" spans="1:6" x14ac:dyDescent="0.2">
      <c r="A58" s="37" t="s">
        <v>71</v>
      </c>
      <c r="B58" s="37"/>
      <c r="C58" s="37"/>
      <c r="D58" s="37"/>
      <c r="E58" s="37"/>
      <c r="F58" s="37"/>
    </row>
    <row r="59" spans="1:6" x14ac:dyDescent="0.2">
      <c r="A59" s="14" t="s">
        <v>72</v>
      </c>
      <c r="B59" s="4" t="s">
        <v>15</v>
      </c>
      <c r="C59" s="39">
        <v>140</v>
      </c>
      <c r="D59" s="4"/>
      <c r="E59" s="7"/>
      <c r="F59" s="10">
        <f>E59*D59</f>
        <v>0</v>
      </c>
    </row>
    <row r="60" spans="1:6" x14ac:dyDescent="0.2">
      <c r="A60" s="14" t="s">
        <v>73</v>
      </c>
      <c r="B60" s="4" t="s">
        <v>15</v>
      </c>
      <c r="C60" s="39">
        <v>40</v>
      </c>
      <c r="D60" s="4"/>
      <c r="E60" s="7"/>
      <c r="F60" s="10">
        <f t="shared" ref="F59:F62" si="2">E60*D60</f>
        <v>0</v>
      </c>
    </row>
    <row r="61" spans="1:6" x14ac:dyDescent="0.2">
      <c r="A61" s="14" t="s">
        <v>74</v>
      </c>
      <c r="B61" s="4" t="s">
        <v>9</v>
      </c>
      <c r="C61" s="39">
        <v>2</v>
      </c>
      <c r="D61" s="4"/>
      <c r="E61" s="7"/>
      <c r="F61" s="10">
        <f t="shared" si="2"/>
        <v>0</v>
      </c>
    </row>
    <row r="62" spans="1:6" x14ac:dyDescent="0.2">
      <c r="A62" s="14" t="s">
        <v>75</v>
      </c>
      <c r="B62" s="4" t="s">
        <v>9</v>
      </c>
      <c r="C62" s="39">
        <v>1</v>
      </c>
      <c r="D62" s="4"/>
      <c r="E62" s="7"/>
      <c r="F62" s="10">
        <f t="shared" si="2"/>
        <v>0</v>
      </c>
    </row>
    <row r="63" spans="1:6" x14ac:dyDescent="0.2">
      <c r="A63" s="26" t="s">
        <v>6</v>
      </c>
      <c r="B63" s="26"/>
      <c r="C63" s="26"/>
      <c r="D63" s="26"/>
      <c r="E63" s="26"/>
      <c r="F63" s="15">
        <f>SUM(F59:F62)</f>
        <v>0</v>
      </c>
    </row>
    <row r="64" spans="1:6" x14ac:dyDescent="0.2">
      <c r="A64" s="37" t="s">
        <v>13</v>
      </c>
      <c r="B64" s="37"/>
      <c r="C64" s="37"/>
      <c r="D64" s="37"/>
      <c r="E64" s="37"/>
      <c r="F64" s="37"/>
    </row>
    <row r="65" spans="1:6" x14ac:dyDescent="0.2">
      <c r="A65" s="14" t="s">
        <v>66</v>
      </c>
      <c r="B65" s="4" t="s">
        <v>14</v>
      </c>
      <c r="C65" s="39">
        <v>1</v>
      </c>
      <c r="D65" s="4"/>
      <c r="E65" s="7"/>
      <c r="F65" s="10">
        <f>E65*D65</f>
        <v>0</v>
      </c>
    </row>
    <row r="66" spans="1:6" x14ac:dyDescent="0.2">
      <c r="A66" s="14" t="s">
        <v>62</v>
      </c>
      <c r="B66" s="4" t="s">
        <v>14</v>
      </c>
      <c r="C66" s="39">
        <v>1</v>
      </c>
      <c r="D66" s="4"/>
      <c r="E66" s="7"/>
      <c r="F66" s="10">
        <f t="shared" ref="F65:F67" si="3">E66*D66</f>
        <v>0</v>
      </c>
    </row>
    <row r="67" spans="1:6" x14ac:dyDescent="0.2">
      <c r="A67" s="14" t="s">
        <v>67</v>
      </c>
      <c r="B67" s="4" t="s">
        <v>14</v>
      </c>
      <c r="C67" s="39">
        <v>1</v>
      </c>
      <c r="D67" s="4"/>
      <c r="E67" s="7"/>
      <c r="F67" s="10">
        <f t="shared" si="3"/>
        <v>0</v>
      </c>
    </row>
    <row r="68" spans="1:6" x14ac:dyDescent="0.2">
      <c r="A68" s="26" t="s">
        <v>6</v>
      </c>
      <c r="B68" s="26"/>
      <c r="C68" s="26"/>
      <c r="D68" s="26"/>
      <c r="E68" s="26"/>
      <c r="F68" s="15">
        <f>SUM(F65:F67)</f>
        <v>0</v>
      </c>
    </row>
    <row r="69" spans="1:6" x14ac:dyDescent="0.2">
      <c r="A69" s="32" t="s">
        <v>6</v>
      </c>
      <c r="B69" s="33"/>
      <c r="C69" s="33"/>
      <c r="D69" s="33"/>
      <c r="E69" s="33"/>
      <c r="F69" s="34"/>
    </row>
    <row r="70" spans="1:6" ht="15" x14ac:dyDescent="0.25">
      <c r="A70" s="22" t="s">
        <v>6</v>
      </c>
      <c r="B70" s="23"/>
      <c r="C70" s="23"/>
      <c r="D70" s="23"/>
      <c r="E70" s="24"/>
      <c r="F70" s="12">
        <f>F68+F63+F57+F19</f>
        <v>0</v>
      </c>
    </row>
    <row r="71" spans="1:6" ht="15" x14ac:dyDescent="0.25">
      <c r="A71" s="22" t="s">
        <v>7</v>
      </c>
      <c r="B71" s="23"/>
      <c r="C71" s="23"/>
      <c r="D71" s="23"/>
      <c r="E71" s="24"/>
      <c r="F71" s="12">
        <f>F70*0.1</f>
        <v>0</v>
      </c>
    </row>
    <row r="72" spans="1:6" ht="15" x14ac:dyDescent="0.25">
      <c r="A72" s="22" t="s">
        <v>8</v>
      </c>
      <c r="B72" s="23"/>
      <c r="C72" s="23"/>
      <c r="D72" s="23"/>
      <c r="E72" s="24"/>
      <c r="F72" s="12">
        <f>SUM(F71:F71)</f>
        <v>0</v>
      </c>
    </row>
    <row r="75" spans="1:6" ht="30" customHeight="1" x14ac:dyDescent="0.2"/>
  </sheetData>
  <mergeCells count="17">
    <mergeCell ref="A1:F1"/>
    <mergeCell ref="A4:F4"/>
    <mergeCell ref="A5:F5"/>
    <mergeCell ref="A6:F6"/>
    <mergeCell ref="A69:F69"/>
    <mergeCell ref="C2:D2"/>
    <mergeCell ref="A58:F58"/>
    <mergeCell ref="A63:E63"/>
    <mergeCell ref="A70:E70"/>
    <mergeCell ref="A71:E71"/>
    <mergeCell ref="A72:E72"/>
    <mergeCell ref="A7:F7"/>
    <mergeCell ref="A19:E19"/>
    <mergeCell ref="A20:F20"/>
    <mergeCell ref="A57:E57"/>
    <mergeCell ref="A64:F64"/>
    <mergeCell ref="A68:E68"/>
  </mergeCells>
  <pageMargins left="0.70866141732283472" right="0.70866141732283472" top="0.94488188976377963" bottom="0.94488188976377963" header="0.31496062992125984" footer="0.31496062992125984"/>
  <pageSetup paperSize="9" orientation="portrait" r:id="rId1"/>
  <headerFooter>
    <oddHeader xml:space="preserve">&amp;LRevision: A
1/05/2024&amp;CBill of materials
GGC_PU_2312&amp;R&amp;"-,Bold"Irrigation System
&amp;A 
</oddHeader>
    <oddFooter xml:space="preserve">&amp;C&amp;P of &amp;N
 Last printed &amp;D&amp;R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Pump_set</vt:lpstr>
      <vt:lpstr>Pump_set!Print_Titles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Peter Brueck</cp:lastModifiedBy>
  <cp:lastPrinted>2020-10-30T06:15:32Z</cp:lastPrinted>
  <dcterms:created xsi:type="dcterms:W3CDTF">2012-05-03T23:42:21Z</dcterms:created>
  <dcterms:modified xsi:type="dcterms:W3CDTF">2024-07-10T00:50:19Z</dcterms:modified>
</cp:coreProperties>
</file>